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95" windowHeight="9195" activeTab="0"/>
  </bookViews>
  <sheets>
    <sheet name="FISIOTERAPIA" sheetId="1" r:id="rId1"/>
  </sheets>
  <definedNames>
    <definedName name="_xlnm.Print_Titles" localSheetId="0">'FISIOTERAPIA'!$5:$9</definedName>
  </definedNames>
  <calcPr fullCalcOnLoad="1"/>
</workbook>
</file>

<file path=xl/sharedStrings.xml><?xml version="1.0" encoding="utf-8"?>
<sst xmlns="http://schemas.openxmlformats.org/spreadsheetml/2006/main" count="155" uniqueCount="119">
  <si>
    <t>ITEM</t>
  </si>
  <si>
    <t>DESCRIPCION</t>
  </si>
  <si>
    <t>CANT.</t>
  </si>
  <si>
    <t>VR. UNT.</t>
  </si>
  <si>
    <t>VR. TOTAL</t>
  </si>
  <si>
    <t>1.</t>
  </si>
  <si>
    <t>PRELIMINARES</t>
  </si>
  <si>
    <t>UNID.</t>
  </si>
  <si>
    <t>M2</t>
  </si>
  <si>
    <t>Und</t>
  </si>
  <si>
    <t>Ml</t>
  </si>
  <si>
    <t>MAMPOSTERIA</t>
  </si>
  <si>
    <t>INSTALACION ELECTRICA, TELEFONICA Y COMUNICACIONES</t>
  </si>
  <si>
    <t>SALIDAS ALUMBRADO Y TOMAS</t>
  </si>
  <si>
    <t>SISTEMA DE CONSTRUCCION LIVIANA EN SECO</t>
  </si>
  <si>
    <t>CIELO FALSO</t>
  </si>
  <si>
    <t>PINTURA</t>
  </si>
  <si>
    <t>CARPINTERIA EN ALUMINIO</t>
  </si>
  <si>
    <t>ASEO Y VARIOS</t>
  </si>
  <si>
    <t>Aseo general</t>
  </si>
  <si>
    <t>Glob</t>
  </si>
  <si>
    <t>Estuco plástico para muros</t>
  </si>
  <si>
    <t>VIDRIOS</t>
  </si>
  <si>
    <t>7.1</t>
  </si>
  <si>
    <t>10.1</t>
  </si>
  <si>
    <t>COSTO DIRECTO</t>
  </si>
  <si>
    <t>COSTO TOTAL</t>
  </si>
  <si>
    <t>Salida de voz o datos 6A, completa que incluye: Face Plate, Jack Rj45 y caja de incrustar, cable UTP nivel 6A Amp. con blindaje especial</t>
  </si>
  <si>
    <t>Repello sobre muro espesor 3,5cm. Mortero 1.3 con impermeabilizante, incluye malla con vena</t>
  </si>
  <si>
    <t>2.3</t>
  </si>
  <si>
    <t>3.1</t>
  </si>
  <si>
    <t>3.2</t>
  </si>
  <si>
    <t>SALIDAS DE VOZ O DATOS</t>
  </si>
  <si>
    <t xml:space="preserve">Pintura con vinilo Tipo 1 a tres manos sobre muros </t>
  </si>
  <si>
    <t>2.4</t>
  </si>
  <si>
    <t>SALIDAS TELEFONICAS</t>
  </si>
  <si>
    <t>SISTEMA DE PROTECCION</t>
  </si>
  <si>
    <t>6.1</t>
  </si>
  <si>
    <t>CUBIERTA</t>
  </si>
  <si>
    <t>Rasqueteo de vigas en madera</t>
  </si>
  <si>
    <t>Salida para tomas dobles normales con polo a tierra, incluye toma de 15 A. Levinton, ducteria de 1/2"</t>
  </si>
  <si>
    <t>SALIDAS SANITARIAS</t>
  </si>
  <si>
    <t>APARATOS SANITARIOS</t>
  </si>
  <si>
    <t>RED GENERAL AGUA FRIA - AGUA POTABLE</t>
  </si>
  <si>
    <t>4.1</t>
  </si>
  <si>
    <t>4.2</t>
  </si>
  <si>
    <t>4.3</t>
  </si>
  <si>
    <t>5.1</t>
  </si>
  <si>
    <t>5.2</t>
  </si>
  <si>
    <t>7.1.1</t>
  </si>
  <si>
    <t>7.1.2</t>
  </si>
  <si>
    <t>7.1.3</t>
  </si>
  <si>
    <t>7.1.4</t>
  </si>
  <si>
    <t>7.1.5</t>
  </si>
  <si>
    <t>7.1.6</t>
  </si>
  <si>
    <t>7.1.7</t>
  </si>
  <si>
    <t>7.2</t>
  </si>
  <si>
    <t>7.2.1</t>
  </si>
  <si>
    <t>7.3</t>
  </si>
  <si>
    <t>7.3.1</t>
  </si>
  <si>
    <t>7.3.2</t>
  </si>
  <si>
    <t>7.3.3</t>
  </si>
  <si>
    <t>7.4</t>
  </si>
  <si>
    <t>7.4.1</t>
  </si>
  <si>
    <t>7.4.2</t>
  </si>
  <si>
    <t>12.1</t>
  </si>
  <si>
    <t>1.8</t>
  </si>
  <si>
    <t>Mantenimiento de vigas en madera, de cielo raso en pasillos de fisioterapia. Con inmunizante y acabado con vitriflex, para una mayor duración.</t>
  </si>
  <si>
    <t>13.1</t>
  </si>
  <si>
    <t>8,1,1</t>
  </si>
  <si>
    <t>3.3</t>
  </si>
  <si>
    <t>Demolición de repellos en mal estado, incluye retiro y bote de escombros</t>
  </si>
  <si>
    <t xml:space="preserve">Desmonte de lámparas rectangulares de 2x32, existentes en la Unidad de Salud </t>
  </si>
  <si>
    <t>Desmonte y reubicación de divisiones en aluminio, existentes en el área de fisioterapia</t>
  </si>
  <si>
    <t>Desmonte de punto eléctrico, retiro de cableado y aparato, resane mortero 1:3  y estuco</t>
  </si>
  <si>
    <t>Suministro e instalación de esquinero media caña Dryflex para muro-muro y muro-cielo de 10 cm</t>
  </si>
  <si>
    <t>Sum. e inst. de filos en PVC, para protección de esquinas de muros</t>
  </si>
  <si>
    <t>Suministro e instalación de teja en fibro cemento, recubierta con teja de barro colonial. Teja colonial existente en el sitio.</t>
  </si>
  <si>
    <t>Suministro e instalación de caballete universal, sobre teja de fibro cemento</t>
  </si>
  <si>
    <t>Suministro e instalación de tubería de presión PVC 1/2" RDE 21, incluye accesorios galvanizados en la salida de conexión y de instalación</t>
  </si>
  <si>
    <t>Suministro e instalación de llaves de paso 1/2" Red White, con su respectiva tapa de registro plástica de PVC 20x20 cm y accesorios</t>
  </si>
  <si>
    <t>Puntos hidráulicos de 1/2" tubería PVC RDE 21, incluye accesorios galvanizados en salida de conexión y de instalación</t>
  </si>
  <si>
    <t>Puntos sanitarios D=2", incluye accesorios pvc para su instalación y tubo pvc D=2" hasta una longitud promedio de 3,00 metros</t>
  </si>
  <si>
    <t>Suministro e instalación tubería PVC sanitaria de 2" incluye accesorios, excavación, retiro de escombros y relleno de zanja</t>
  </si>
  <si>
    <t>Suministro e instalación de lavamanos con pedestal, referencia avanti marca corona. Incluye llave automática para lavamanos Ref. 711000001, acople manguera lavamanos y sifón desagüe lavamanos Ref. 9313100001</t>
  </si>
  <si>
    <t>Acometida en alambre centelsa Nº 12, para instalación de lámparas</t>
  </si>
  <si>
    <t>Reinstalación de lámparas rectangulares 2*32 existentes en la unidad de salud, incrustadas en cielo raso de fisioterapia, incluye marco para instalación de lámpara</t>
  </si>
  <si>
    <t>Salida para iluminación 110 voltios en conduit tipo pesado PVC  3/4"  con accesorios. Conductores Nº 12 AWG - THHN - THWN Centelsa y un conductor Nº 12 AWG - THHN - THWN / Cu Centelsa (verde) línea a tierra, cajas plásticas octogonales. Incluye regata y resanes</t>
  </si>
  <si>
    <t>Suministro e instalación de lámpara electrónica rectangular de incrustar 2x32</t>
  </si>
  <si>
    <t>Salidas para Energía Regulada que incluye: Toma corriente doble 15 Amp. Levinton grado hospitalario, ducteria tipo pesado PVC  3/4" con accesorios. Conductores en cable Nº 12AWG - THHN - THWN/Cu Centelsa. Línea a tierra con conductor. Incluye regatas y resanes</t>
  </si>
  <si>
    <t>Suministro e instalación de tablero trifásico de 12 circuitos, incluye automáticos</t>
  </si>
  <si>
    <t>Puesta a tierra con Varilla CU 1/2x1,6 Soldadura Exotérmica tipo CADWELD y aditivos para obtener R&lt;5 OHM</t>
  </si>
  <si>
    <t xml:space="preserve">Acometida de voz o datos desde consultorios hasta caja de paso, tubería de 3/4" cable UTP Cat. 6A </t>
  </si>
  <si>
    <t xml:space="preserve">Acometida para voz o datos, diámetro de 2" tubería conduit, cable UTP categoría 6A Amp,  Desde caja de paso hasta el Patch Panel </t>
  </si>
  <si>
    <t>Salidas telefónicas incluye jack, cable encauchetado telefónico y apareteado</t>
  </si>
  <si>
    <t>Suministro e instalación de alambre centelsa 2x2 telefónico, para derivación de extensiones</t>
  </si>
  <si>
    <t>Construcción de cielo falso en Superboard 6mm, instalado sobre perfilería rolada calibre 26, cada 40cm. Incluye pintura vinilo tipo l a tres (3) manos; espesor de lamina de Superboard 6mm. El cielo falso suspendido cuelga rígida en ángulo galvanizado</t>
  </si>
  <si>
    <t>Pintura con esmalte sobre puertas y ventanas en madera, incluye reparación de superficies en mal estado y limpieza del área</t>
  </si>
  <si>
    <t>Construcción de división en aluminio anodizado natural O-X; con enchape FO6</t>
  </si>
  <si>
    <t>Suministro e instalación de vidrios de 3mm opalizados y bicelados</t>
  </si>
  <si>
    <t>Arq. Diego Andres Castro Garcia</t>
  </si>
  <si>
    <t>Coordinador</t>
  </si>
  <si>
    <t>Retiro de piso en material vinilico. Incluye traslado al área de edificios, incluye acarreo y bote de escombros</t>
  </si>
  <si>
    <t xml:space="preserve">Desmonte de cielo raso en placa plana incluye estructura, acarreo y bote de escombros </t>
  </si>
  <si>
    <t>Desmonte de cubierta, la cual comprende las siguientes actividades: Desmonte de teja de barro por tramos para ser arrumada en el primer piso para su posterior reutilización; desmonte, acarreo y bote de caña brava existente: acarreo y bote de escombros; utilización de andamios y equipo de protección para trabajo en alturas</t>
  </si>
  <si>
    <t>AUI 25%</t>
  </si>
  <si>
    <t>COSTO DIRECTO + COSTO INDIRECTO</t>
  </si>
  <si>
    <t>IVA 16% SOBRE EL 5% DE UTILIDAD</t>
  </si>
  <si>
    <t xml:space="preserve">                       UNIVERSIDAD DEL CAUCA</t>
  </si>
  <si>
    <t xml:space="preserve">                       VICERRECTORIA ADMINISTRATIVA</t>
  </si>
  <si>
    <t xml:space="preserve">                       UNIDAD DE SALUD </t>
  </si>
  <si>
    <t xml:space="preserve">                       </t>
  </si>
  <si>
    <t xml:space="preserve">SON: SESENTA Y OCHO MILLONES CUATROCIENTOS SESENTA Y CUATRO  MIL CUATROCIENTOS ONCE </t>
  </si>
  <si>
    <t>PESOS M/CTE</t>
  </si>
  <si>
    <t>Unidad de Desarrollo de Infraestructura</t>
  </si>
  <si>
    <t xml:space="preserve">PRESUPUESTO OBRAS CIVILES EN EL PROCESO DE HABILITACIÓN EN EL AREA DE FISIOTERAPIA DE LA UNIDAD DE SALUD DE LA UNIVERSIDAD DEL CAUCA </t>
  </si>
  <si>
    <t>PRESUPUESTO OFICIAL</t>
  </si>
  <si>
    <t>A N E X O   2</t>
  </si>
  <si>
    <t>Octubre de 2011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</si>
</sst>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Arial Narrow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2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120" zoomScaleNormal="120" zoomScalePageLayoutView="0" workbookViewId="0" topLeftCell="A67">
      <selection activeCell="A7" sqref="A7:F7"/>
    </sheetView>
  </sheetViews>
  <sheetFormatPr defaultColWidth="11.421875" defaultRowHeight="12.75"/>
  <cols>
    <col min="1" max="1" width="6.7109375" style="0" customWidth="1"/>
    <col min="2" max="2" width="43.28125" style="0" customWidth="1"/>
    <col min="3" max="3" width="7.8515625" style="0" customWidth="1"/>
    <col min="4" max="4" width="7.28125" style="0" customWidth="1"/>
    <col min="5" max="5" width="12.00390625" style="0" customWidth="1"/>
  </cols>
  <sheetData>
    <row r="1" spans="1:6" ht="12.75">
      <c r="A1" s="2"/>
      <c r="B1" s="26" t="s">
        <v>108</v>
      </c>
      <c r="C1" s="26"/>
      <c r="D1" s="27"/>
      <c r="E1" s="2"/>
      <c r="F1" s="2"/>
    </row>
    <row r="2" spans="1:6" ht="12.75">
      <c r="A2" s="2"/>
      <c r="B2" s="26" t="s">
        <v>109</v>
      </c>
      <c r="C2" s="26"/>
      <c r="D2" s="27"/>
      <c r="E2" s="2"/>
      <c r="F2" s="2"/>
    </row>
    <row r="3" spans="1:6" ht="12.75">
      <c r="A3" s="2"/>
      <c r="B3" s="26" t="s">
        <v>110</v>
      </c>
      <c r="C3" s="26"/>
      <c r="D3" s="27"/>
      <c r="E3" s="2"/>
      <c r="F3" s="2"/>
    </row>
    <row r="4" spans="1:6" ht="12.75">
      <c r="A4" s="2"/>
      <c r="B4" s="26" t="s">
        <v>111</v>
      </c>
      <c r="C4" s="26"/>
      <c r="D4" s="28"/>
      <c r="E4" s="2"/>
      <c r="F4" s="2"/>
    </row>
    <row r="5" spans="1:6" ht="12.75">
      <c r="A5" s="34" t="s">
        <v>117</v>
      </c>
      <c r="B5" s="34"/>
      <c r="C5" s="34"/>
      <c r="D5" s="34"/>
      <c r="E5" s="34"/>
      <c r="F5" s="34"/>
    </row>
    <row r="6" spans="1:6" ht="12.75">
      <c r="A6" s="21"/>
      <c r="B6" s="21"/>
      <c r="C6" s="21"/>
      <c r="D6" s="21"/>
      <c r="E6" s="36" t="s">
        <v>118</v>
      </c>
      <c r="F6" s="36"/>
    </row>
    <row r="7" spans="1:6" ht="12.75">
      <c r="A7" s="37" t="s">
        <v>116</v>
      </c>
      <c r="B7" s="37"/>
      <c r="C7" s="37"/>
      <c r="D7" s="37"/>
      <c r="E7" s="37"/>
      <c r="F7" s="37"/>
    </row>
    <row r="8" spans="1:7" ht="25.5" customHeight="1">
      <c r="A8" s="35" t="s">
        <v>115</v>
      </c>
      <c r="B8" s="35"/>
      <c r="C8" s="35"/>
      <c r="D8" s="35"/>
      <c r="E8" s="35"/>
      <c r="F8" s="35"/>
      <c r="G8" s="1"/>
    </row>
    <row r="9" spans="1:7" ht="18">
      <c r="A9" s="8" t="s">
        <v>0</v>
      </c>
      <c r="B9" s="8" t="s">
        <v>1</v>
      </c>
      <c r="C9" s="8" t="s">
        <v>7</v>
      </c>
      <c r="D9" s="8" t="s">
        <v>2</v>
      </c>
      <c r="E9" s="8" t="s">
        <v>3</v>
      </c>
      <c r="F9" s="8" t="s">
        <v>4</v>
      </c>
      <c r="G9" s="1"/>
    </row>
    <row r="10" spans="1:7" ht="18">
      <c r="A10" s="8" t="s">
        <v>5</v>
      </c>
      <c r="B10" s="9" t="s">
        <v>6</v>
      </c>
      <c r="C10" s="10"/>
      <c r="D10" s="11"/>
      <c r="E10" s="11"/>
      <c r="F10" s="11"/>
      <c r="G10" s="1"/>
    </row>
    <row r="11" spans="1:7" ht="26.25">
      <c r="A11" s="12">
        <v>1.1</v>
      </c>
      <c r="B11" s="13" t="s">
        <v>71</v>
      </c>
      <c r="C11" s="12" t="s">
        <v>8</v>
      </c>
      <c r="D11" s="14">
        <v>242</v>
      </c>
      <c r="E11" s="15">
        <v>7450</v>
      </c>
      <c r="F11" s="15">
        <f>+E11*D11</f>
        <v>1802900</v>
      </c>
      <c r="G11" s="1"/>
    </row>
    <row r="12" spans="1:7" ht="26.25">
      <c r="A12" s="12">
        <v>1.2</v>
      </c>
      <c r="B12" s="16" t="s">
        <v>72</v>
      </c>
      <c r="C12" s="12" t="s">
        <v>9</v>
      </c>
      <c r="D12" s="14">
        <v>11</v>
      </c>
      <c r="E12" s="15">
        <v>8500</v>
      </c>
      <c r="F12" s="15">
        <f aca="true" t="shared" si="0" ref="F12:F36">+E12*D12</f>
        <v>93500</v>
      </c>
      <c r="G12" s="1"/>
    </row>
    <row r="13" spans="1:7" ht="26.25">
      <c r="A13" s="12">
        <v>1.3</v>
      </c>
      <c r="B13" s="13" t="s">
        <v>73</v>
      </c>
      <c r="C13" s="12" t="s">
        <v>9</v>
      </c>
      <c r="D13" s="14">
        <v>6</v>
      </c>
      <c r="E13" s="15">
        <v>21500</v>
      </c>
      <c r="F13" s="15">
        <f t="shared" si="0"/>
        <v>129000</v>
      </c>
      <c r="G13" s="1"/>
    </row>
    <row r="14" spans="1:7" ht="39">
      <c r="A14" s="12">
        <v>1.4</v>
      </c>
      <c r="B14" s="13" t="s">
        <v>102</v>
      </c>
      <c r="C14" s="12" t="s">
        <v>8</v>
      </c>
      <c r="D14" s="14">
        <v>37</v>
      </c>
      <c r="E14" s="15">
        <v>9600</v>
      </c>
      <c r="F14" s="15">
        <f t="shared" si="0"/>
        <v>355200</v>
      </c>
      <c r="G14" s="1"/>
    </row>
    <row r="15" spans="1:7" ht="26.25">
      <c r="A15" s="12">
        <v>1.5</v>
      </c>
      <c r="B15" s="13" t="s">
        <v>74</v>
      </c>
      <c r="C15" s="12" t="s">
        <v>9</v>
      </c>
      <c r="D15" s="14">
        <v>10</v>
      </c>
      <c r="E15" s="15">
        <v>14500</v>
      </c>
      <c r="F15" s="15">
        <f t="shared" si="0"/>
        <v>145000</v>
      </c>
      <c r="G15" s="1"/>
    </row>
    <row r="16" spans="1:7" ht="26.25">
      <c r="A16" s="12">
        <v>1.6</v>
      </c>
      <c r="B16" s="13" t="s">
        <v>103</v>
      </c>
      <c r="C16" s="12" t="s">
        <v>8</v>
      </c>
      <c r="D16" s="14">
        <v>72</v>
      </c>
      <c r="E16" s="15">
        <v>7450</v>
      </c>
      <c r="F16" s="15">
        <f t="shared" si="0"/>
        <v>536400</v>
      </c>
      <c r="G16" s="1"/>
    </row>
    <row r="17" spans="1:7" ht="90">
      <c r="A17" s="12">
        <v>1.7</v>
      </c>
      <c r="B17" s="13" t="s">
        <v>104</v>
      </c>
      <c r="C17" s="12" t="s">
        <v>8</v>
      </c>
      <c r="D17" s="14">
        <v>270</v>
      </c>
      <c r="E17" s="15">
        <v>7450</v>
      </c>
      <c r="F17" s="15">
        <f t="shared" si="0"/>
        <v>2011500</v>
      </c>
      <c r="G17" s="1"/>
    </row>
    <row r="18" spans="1:7" ht="18">
      <c r="A18" s="12" t="s">
        <v>66</v>
      </c>
      <c r="B18" s="13" t="s">
        <v>39</v>
      </c>
      <c r="C18" s="12" t="s">
        <v>10</v>
      </c>
      <c r="D18" s="14">
        <v>230</v>
      </c>
      <c r="E18" s="15">
        <v>1500</v>
      </c>
      <c r="F18" s="15">
        <f t="shared" si="0"/>
        <v>345000</v>
      </c>
      <c r="G18" s="1"/>
    </row>
    <row r="19" spans="1:7" ht="18">
      <c r="A19" s="8">
        <v>2</v>
      </c>
      <c r="B19" s="17" t="s">
        <v>11</v>
      </c>
      <c r="C19" s="10"/>
      <c r="D19" s="11"/>
      <c r="E19" s="16"/>
      <c r="F19" s="14"/>
      <c r="G19" s="1"/>
    </row>
    <row r="20" spans="1:7" ht="26.25">
      <c r="A20" s="12">
        <v>2.1</v>
      </c>
      <c r="B20" s="13" t="s">
        <v>28</v>
      </c>
      <c r="C20" s="12" t="s">
        <v>8</v>
      </c>
      <c r="D20" s="14">
        <v>242</v>
      </c>
      <c r="E20" s="15">
        <v>23000</v>
      </c>
      <c r="F20" s="15">
        <f t="shared" si="0"/>
        <v>5566000</v>
      </c>
      <c r="G20" s="1"/>
    </row>
    <row r="21" spans="1:7" ht="18">
      <c r="A21" s="12">
        <v>2.2</v>
      </c>
      <c r="B21" s="16" t="s">
        <v>21</v>
      </c>
      <c r="C21" s="12" t="s">
        <v>8</v>
      </c>
      <c r="D21" s="14">
        <v>242</v>
      </c>
      <c r="E21" s="15">
        <v>4300</v>
      </c>
      <c r="F21" s="15">
        <f t="shared" si="0"/>
        <v>1040600</v>
      </c>
      <c r="G21" s="1"/>
    </row>
    <row r="22" spans="1:7" ht="26.25">
      <c r="A22" s="12" t="s">
        <v>29</v>
      </c>
      <c r="B22" s="13" t="s">
        <v>75</v>
      </c>
      <c r="C22" s="12" t="s">
        <v>10</v>
      </c>
      <c r="D22" s="14">
        <v>120</v>
      </c>
      <c r="E22" s="15">
        <v>9200</v>
      </c>
      <c r="F22" s="15">
        <f t="shared" si="0"/>
        <v>1104000</v>
      </c>
      <c r="G22" s="1"/>
    </row>
    <row r="23" spans="1:7" ht="26.25">
      <c r="A23" s="12" t="s">
        <v>34</v>
      </c>
      <c r="B23" s="16" t="s">
        <v>76</v>
      </c>
      <c r="C23" s="12" t="s">
        <v>10</v>
      </c>
      <c r="D23" s="14">
        <v>60</v>
      </c>
      <c r="E23" s="15">
        <v>7100</v>
      </c>
      <c r="F23" s="15">
        <f t="shared" si="0"/>
        <v>426000</v>
      </c>
      <c r="G23" s="1"/>
    </row>
    <row r="24" spans="1:7" ht="18">
      <c r="A24" s="18">
        <v>3</v>
      </c>
      <c r="B24" s="19" t="s">
        <v>38</v>
      </c>
      <c r="C24" s="12"/>
      <c r="D24" s="14"/>
      <c r="E24" s="16"/>
      <c r="F24" s="14"/>
      <c r="G24" s="1"/>
    </row>
    <row r="25" spans="1:7" ht="39">
      <c r="A25" s="12" t="s">
        <v>30</v>
      </c>
      <c r="B25" s="16" t="s">
        <v>77</v>
      </c>
      <c r="C25" s="12" t="s">
        <v>8</v>
      </c>
      <c r="D25" s="14">
        <v>270</v>
      </c>
      <c r="E25" s="15">
        <v>30700</v>
      </c>
      <c r="F25" s="15">
        <f t="shared" si="0"/>
        <v>8289000</v>
      </c>
      <c r="G25" s="1"/>
    </row>
    <row r="26" spans="1:7" ht="26.25">
      <c r="A26" s="12" t="s">
        <v>31</v>
      </c>
      <c r="B26" s="16" t="s">
        <v>78</v>
      </c>
      <c r="C26" s="12" t="s">
        <v>9</v>
      </c>
      <c r="D26" s="14">
        <v>28</v>
      </c>
      <c r="E26" s="15">
        <v>18600</v>
      </c>
      <c r="F26" s="15">
        <f t="shared" si="0"/>
        <v>520800</v>
      </c>
      <c r="G26" s="1"/>
    </row>
    <row r="27" spans="1:7" ht="39">
      <c r="A27" s="12" t="s">
        <v>70</v>
      </c>
      <c r="B27" s="16" t="s">
        <v>67</v>
      </c>
      <c r="C27" s="12" t="s">
        <v>10</v>
      </c>
      <c r="D27" s="14">
        <v>230</v>
      </c>
      <c r="E27" s="15">
        <v>17500</v>
      </c>
      <c r="F27" s="15">
        <f t="shared" si="0"/>
        <v>4025000</v>
      </c>
      <c r="G27" s="1"/>
    </row>
    <row r="28" spans="1:7" ht="18">
      <c r="A28" s="18">
        <v>4</v>
      </c>
      <c r="B28" s="19" t="s">
        <v>43</v>
      </c>
      <c r="C28" s="12"/>
      <c r="D28" s="14"/>
      <c r="E28" s="16"/>
      <c r="F28" s="14"/>
      <c r="G28" s="1"/>
    </row>
    <row r="29" spans="1:7" ht="51.75">
      <c r="A29" s="12" t="s">
        <v>44</v>
      </c>
      <c r="B29" s="13" t="s">
        <v>79</v>
      </c>
      <c r="C29" s="12" t="s">
        <v>10</v>
      </c>
      <c r="D29" s="14">
        <v>8</v>
      </c>
      <c r="E29" s="15">
        <v>4250</v>
      </c>
      <c r="F29" s="15">
        <f t="shared" si="0"/>
        <v>34000</v>
      </c>
      <c r="G29" s="1"/>
    </row>
    <row r="30" spans="1:7" ht="39">
      <c r="A30" s="12" t="s">
        <v>45</v>
      </c>
      <c r="B30" s="13" t="s">
        <v>80</v>
      </c>
      <c r="C30" s="12" t="s">
        <v>9</v>
      </c>
      <c r="D30" s="14">
        <v>2</v>
      </c>
      <c r="E30" s="15">
        <v>62500</v>
      </c>
      <c r="F30" s="15">
        <f t="shared" si="0"/>
        <v>125000</v>
      </c>
      <c r="G30" s="1"/>
    </row>
    <row r="31" spans="1:7" ht="39">
      <c r="A31" s="12" t="s">
        <v>46</v>
      </c>
      <c r="B31" s="13" t="s">
        <v>81</v>
      </c>
      <c r="C31" s="12" t="s">
        <v>9</v>
      </c>
      <c r="D31" s="14">
        <v>2</v>
      </c>
      <c r="E31" s="15">
        <v>22300</v>
      </c>
      <c r="F31" s="15">
        <f t="shared" si="0"/>
        <v>44600</v>
      </c>
      <c r="G31" s="1"/>
    </row>
    <row r="32" spans="1:7" ht="18">
      <c r="A32" s="18">
        <v>5</v>
      </c>
      <c r="B32" s="19" t="s">
        <v>41</v>
      </c>
      <c r="C32" s="12"/>
      <c r="D32" s="14"/>
      <c r="E32" s="16"/>
      <c r="F32" s="14"/>
      <c r="G32" s="1"/>
    </row>
    <row r="33" spans="1:7" ht="39">
      <c r="A33" s="12" t="s">
        <v>47</v>
      </c>
      <c r="B33" s="13" t="s">
        <v>82</v>
      </c>
      <c r="C33" s="12" t="s">
        <v>9</v>
      </c>
      <c r="D33" s="14">
        <v>2</v>
      </c>
      <c r="E33" s="15">
        <v>53400</v>
      </c>
      <c r="F33" s="15">
        <f t="shared" si="0"/>
        <v>106800</v>
      </c>
      <c r="G33" s="1"/>
    </row>
    <row r="34" spans="1:7" ht="39">
      <c r="A34" s="12" t="s">
        <v>48</v>
      </c>
      <c r="B34" s="13" t="s">
        <v>83</v>
      </c>
      <c r="C34" s="12" t="s">
        <v>10</v>
      </c>
      <c r="D34" s="14">
        <v>15</v>
      </c>
      <c r="E34" s="15">
        <v>29300</v>
      </c>
      <c r="F34" s="15">
        <f t="shared" si="0"/>
        <v>439500</v>
      </c>
      <c r="G34" s="1"/>
    </row>
    <row r="35" spans="1:7" ht="18">
      <c r="A35" s="18">
        <v>6</v>
      </c>
      <c r="B35" s="19" t="s">
        <v>42</v>
      </c>
      <c r="C35" s="12"/>
      <c r="D35" s="14"/>
      <c r="E35" s="16"/>
      <c r="F35" s="14"/>
      <c r="G35" s="1"/>
    </row>
    <row r="36" spans="1:7" ht="64.5">
      <c r="A36" s="12" t="s">
        <v>37</v>
      </c>
      <c r="B36" s="13" t="s">
        <v>84</v>
      </c>
      <c r="C36" s="12" t="s">
        <v>9</v>
      </c>
      <c r="D36" s="14">
        <v>2</v>
      </c>
      <c r="E36" s="15">
        <v>340000</v>
      </c>
      <c r="F36" s="15">
        <f t="shared" si="0"/>
        <v>680000</v>
      </c>
      <c r="G36" s="1"/>
    </row>
    <row r="37" spans="1:7" ht="34.5" customHeight="1">
      <c r="A37" s="18">
        <v>7</v>
      </c>
      <c r="B37" s="17" t="s">
        <v>12</v>
      </c>
      <c r="C37" s="19"/>
      <c r="D37" s="19"/>
      <c r="E37" s="19"/>
      <c r="F37" s="14"/>
      <c r="G37" s="1"/>
    </row>
    <row r="38" spans="1:7" ht="18">
      <c r="A38" s="8" t="s">
        <v>23</v>
      </c>
      <c r="B38" s="17" t="s">
        <v>13</v>
      </c>
      <c r="C38" s="11"/>
      <c r="D38" s="11"/>
      <c r="E38" s="16"/>
      <c r="F38" s="14"/>
      <c r="G38" s="1"/>
    </row>
    <row r="39" spans="1:7" ht="26.25">
      <c r="A39" s="10" t="s">
        <v>49</v>
      </c>
      <c r="B39" s="13" t="s">
        <v>85</v>
      </c>
      <c r="C39" s="10" t="s">
        <v>10</v>
      </c>
      <c r="D39" s="20">
        <v>65</v>
      </c>
      <c r="E39" s="15">
        <v>16700</v>
      </c>
      <c r="F39" s="15">
        <f aca="true" t="shared" si="1" ref="F39:F45">+E39*D39</f>
        <v>1085500</v>
      </c>
      <c r="G39" s="1"/>
    </row>
    <row r="40" spans="1:7" ht="56.25" customHeight="1">
      <c r="A40" s="12" t="s">
        <v>50</v>
      </c>
      <c r="B40" s="16" t="s">
        <v>86</v>
      </c>
      <c r="C40" s="12" t="s">
        <v>9</v>
      </c>
      <c r="D40" s="14">
        <v>11</v>
      </c>
      <c r="E40" s="15">
        <v>37000</v>
      </c>
      <c r="F40" s="15">
        <f t="shared" si="1"/>
        <v>407000</v>
      </c>
      <c r="G40" s="1"/>
    </row>
    <row r="41" spans="1:7" ht="77.25">
      <c r="A41" s="12" t="s">
        <v>51</v>
      </c>
      <c r="B41" s="13" t="s">
        <v>87</v>
      </c>
      <c r="C41" s="12" t="s">
        <v>9</v>
      </c>
      <c r="D41" s="14">
        <v>2</v>
      </c>
      <c r="E41" s="15">
        <v>69000</v>
      </c>
      <c r="F41" s="15">
        <f t="shared" si="1"/>
        <v>138000</v>
      </c>
      <c r="G41" s="1"/>
    </row>
    <row r="42" spans="1:7" ht="26.25">
      <c r="A42" s="12" t="s">
        <v>52</v>
      </c>
      <c r="B42" s="13" t="s">
        <v>88</v>
      </c>
      <c r="C42" s="12" t="s">
        <v>9</v>
      </c>
      <c r="D42" s="14">
        <v>2</v>
      </c>
      <c r="E42" s="15">
        <v>175000</v>
      </c>
      <c r="F42" s="15">
        <f t="shared" si="1"/>
        <v>350000</v>
      </c>
      <c r="G42" s="1"/>
    </row>
    <row r="43" spans="1:7" ht="77.25">
      <c r="A43" s="12" t="s">
        <v>53</v>
      </c>
      <c r="B43" s="13" t="s">
        <v>89</v>
      </c>
      <c r="C43" s="12" t="s">
        <v>9</v>
      </c>
      <c r="D43" s="14">
        <v>4</v>
      </c>
      <c r="E43" s="15">
        <v>92500</v>
      </c>
      <c r="F43" s="15">
        <f t="shared" si="1"/>
        <v>370000</v>
      </c>
      <c r="G43" s="1"/>
    </row>
    <row r="44" spans="1:7" ht="39">
      <c r="A44" s="12" t="s">
        <v>54</v>
      </c>
      <c r="B44" s="13" t="s">
        <v>40</v>
      </c>
      <c r="C44" s="12" t="s">
        <v>9</v>
      </c>
      <c r="D44" s="14">
        <v>4</v>
      </c>
      <c r="E44" s="15">
        <v>88700</v>
      </c>
      <c r="F44" s="15">
        <f t="shared" si="1"/>
        <v>354800</v>
      </c>
      <c r="G44" s="1"/>
    </row>
    <row r="45" spans="1:7" ht="26.25">
      <c r="A45" s="12" t="s">
        <v>55</v>
      </c>
      <c r="B45" s="13" t="s">
        <v>90</v>
      </c>
      <c r="C45" s="12" t="s">
        <v>9</v>
      </c>
      <c r="D45" s="14">
        <v>1</v>
      </c>
      <c r="E45" s="15">
        <v>510000</v>
      </c>
      <c r="F45" s="15">
        <f t="shared" si="1"/>
        <v>510000</v>
      </c>
      <c r="G45" s="1"/>
    </row>
    <row r="46" spans="1:7" ht="18">
      <c r="A46" s="18" t="s">
        <v>56</v>
      </c>
      <c r="B46" s="19" t="s">
        <v>36</v>
      </c>
      <c r="C46" s="12"/>
      <c r="D46" s="16"/>
      <c r="E46" s="16"/>
      <c r="F46" s="14"/>
      <c r="G46" s="1"/>
    </row>
    <row r="47" spans="1:7" ht="39">
      <c r="A47" s="12" t="s">
        <v>57</v>
      </c>
      <c r="B47" s="13" t="s">
        <v>91</v>
      </c>
      <c r="C47" s="12" t="s">
        <v>9</v>
      </c>
      <c r="D47" s="14">
        <v>1</v>
      </c>
      <c r="E47" s="15">
        <v>350000</v>
      </c>
      <c r="F47" s="15">
        <f>+E47*D47</f>
        <v>350000</v>
      </c>
      <c r="G47" s="1"/>
    </row>
    <row r="48" spans="1:7" ht="18">
      <c r="A48" s="18" t="s">
        <v>58</v>
      </c>
      <c r="B48" s="17" t="s">
        <v>32</v>
      </c>
      <c r="C48" s="12"/>
      <c r="D48" s="16"/>
      <c r="E48" s="16"/>
      <c r="F48" s="14"/>
      <c r="G48" s="1"/>
    </row>
    <row r="49" spans="1:7" ht="39">
      <c r="A49" s="12" t="s">
        <v>59</v>
      </c>
      <c r="B49" s="13" t="s">
        <v>27</v>
      </c>
      <c r="C49" s="12" t="s">
        <v>9</v>
      </c>
      <c r="D49" s="14">
        <v>3</v>
      </c>
      <c r="E49" s="15">
        <v>240000</v>
      </c>
      <c r="F49" s="15">
        <f aca="true" t="shared" si="2" ref="F49:F54">+E49*D49</f>
        <v>720000</v>
      </c>
      <c r="G49" s="1"/>
    </row>
    <row r="50" spans="1:7" ht="39">
      <c r="A50" s="12" t="s">
        <v>60</v>
      </c>
      <c r="B50" s="13" t="s">
        <v>92</v>
      </c>
      <c r="C50" s="12" t="s">
        <v>10</v>
      </c>
      <c r="D50" s="14">
        <v>55</v>
      </c>
      <c r="E50" s="15">
        <v>46000</v>
      </c>
      <c r="F50" s="15">
        <f t="shared" si="2"/>
        <v>2530000</v>
      </c>
      <c r="G50" s="1"/>
    </row>
    <row r="51" spans="1:7" ht="39">
      <c r="A51" s="12" t="s">
        <v>61</v>
      </c>
      <c r="B51" s="13" t="s">
        <v>93</v>
      </c>
      <c r="C51" s="12" t="s">
        <v>10</v>
      </c>
      <c r="D51" s="14">
        <v>180</v>
      </c>
      <c r="E51" s="15">
        <v>55500</v>
      </c>
      <c r="F51" s="15">
        <f t="shared" si="2"/>
        <v>9990000</v>
      </c>
      <c r="G51" s="1"/>
    </row>
    <row r="52" spans="1:7" ht="18">
      <c r="A52" s="18" t="s">
        <v>62</v>
      </c>
      <c r="B52" s="17" t="s">
        <v>35</v>
      </c>
      <c r="C52" s="12"/>
      <c r="D52" s="16"/>
      <c r="E52" s="16"/>
      <c r="F52" s="15"/>
      <c r="G52" s="1"/>
    </row>
    <row r="53" spans="1:7" ht="26.25">
      <c r="A53" s="12" t="s">
        <v>63</v>
      </c>
      <c r="B53" s="13" t="s">
        <v>94</v>
      </c>
      <c r="C53" s="12" t="s">
        <v>9</v>
      </c>
      <c r="D53" s="14">
        <v>3</v>
      </c>
      <c r="E53" s="15">
        <v>53000</v>
      </c>
      <c r="F53" s="15">
        <f t="shared" si="2"/>
        <v>159000</v>
      </c>
      <c r="G53" s="1"/>
    </row>
    <row r="54" spans="1:7" ht="26.25">
      <c r="A54" s="12" t="s">
        <v>64</v>
      </c>
      <c r="B54" s="13" t="s">
        <v>95</v>
      </c>
      <c r="C54" s="12" t="s">
        <v>10</v>
      </c>
      <c r="D54" s="14">
        <v>420</v>
      </c>
      <c r="E54" s="15">
        <v>4200</v>
      </c>
      <c r="F54" s="15">
        <f t="shared" si="2"/>
        <v>1764000</v>
      </c>
      <c r="G54" s="1"/>
    </row>
    <row r="55" spans="1:7" ht="26.25">
      <c r="A55" s="18">
        <v>8</v>
      </c>
      <c r="B55" s="17" t="s">
        <v>14</v>
      </c>
      <c r="C55" s="18"/>
      <c r="D55" s="19"/>
      <c r="E55" s="16"/>
      <c r="F55" s="14"/>
      <c r="G55" s="1"/>
    </row>
    <row r="56" spans="1:7" ht="18">
      <c r="A56" s="12">
        <v>8.1</v>
      </c>
      <c r="B56" s="17" t="s">
        <v>15</v>
      </c>
      <c r="C56" s="12"/>
      <c r="D56" s="16"/>
      <c r="E56" s="16"/>
      <c r="F56" s="14"/>
      <c r="G56" s="1"/>
    </row>
    <row r="57" spans="1:7" ht="77.25">
      <c r="A57" s="12" t="s">
        <v>69</v>
      </c>
      <c r="B57" s="13" t="s">
        <v>96</v>
      </c>
      <c r="C57" s="12" t="s">
        <v>8</v>
      </c>
      <c r="D57" s="14">
        <v>72</v>
      </c>
      <c r="E57" s="15">
        <v>53500</v>
      </c>
      <c r="F57" s="15">
        <f>+E57*D57</f>
        <v>3852000</v>
      </c>
      <c r="G57" s="1"/>
    </row>
    <row r="58" spans="1:7" ht="18">
      <c r="A58" s="18">
        <v>9</v>
      </c>
      <c r="B58" s="19" t="s">
        <v>16</v>
      </c>
      <c r="C58" s="16"/>
      <c r="D58" s="16"/>
      <c r="E58" s="16"/>
      <c r="F58" s="14"/>
      <c r="G58" s="1"/>
    </row>
    <row r="59" spans="1:7" ht="26.25">
      <c r="A59" s="12">
        <v>9.1</v>
      </c>
      <c r="B59" s="13" t="s">
        <v>33</v>
      </c>
      <c r="C59" s="12" t="s">
        <v>8</v>
      </c>
      <c r="D59" s="14">
        <v>200</v>
      </c>
      <c r="E59" s="15">
        <v>5700</v>
      </c>
      <c r="F59" s="15">
        <f aca="true" t="shared" si="3" ref="F59:F66">+E59*D59</f>
        <v>1140000</v>
      </c>
      <c r="G59" s="1"/>
    </row>
    <row r="60" spans="1:7" ht="41.25" customHeight="1">
      <c r="A60" s="12">
        <v>9.2</v>
      </c>
      <c r="B60" s="13" t="s">
        <v>97</v>
      </c>
      <c r="C60" s="12" t="s">
        <v>8</v>
      </c>
      <c r="D60" s="12">
        <v>33.4</v>
      </c>
      <c r="E60" s="15">
        <v>6800</v>
      </c>
      <c r="F60" s="15">
        <f t="shared" si="3"/>
        <v>227120</v>
      </c>
      <c r="G60" s="1"/>
    </row>
    <row r="61" spans="1:7" ht="18">
      <c r="A61" s="18">
        <v>12</v>
      </c>
      <c r="B61" s="17" t="s">
        <v>17</v>
      </c>
      <c r="C61" s="12"/>
      <c r="D61" s="16"/>
      <c r="E61" s="16"/>
      <c r="F61" s="15"/>
      <c r="G61" s="1"/>
    </row>
    <row r="62" spans="1:7" ht="27.75" customHeight="1">
      <c r="A62" s="12" t="s">
        <v>65</v>
      </c>
      <c r="B62" s="13" t="s">
        <v>98</v>
      </c>
      <c r="C62" s="12" t="s">
        <v>8</v>
      </c>
      <c r="D62" s="14">
        <v>8</v>
      </c>
      <c r="E62" s="15">
        <v>245000</v>
      </c>
      <c r="F62" s="15">
        <f t="shared" si="3"/>
        <v>1960000</v>
      </c>
      <c r="G62" s="1"/>
    </row>
    <row r="63" spans="1:7" ht="18">
      <c r="A63" s="18">
        <v>13</v>
      </c>
      <c r="B63" s="17" t="s">
        <v>22</v>
      </c>
      <c r="C63" s="12"/>
      <c r="D63" s="16"/>
      <c r="E63" s="16"/>
      <c r="F63" s="15"/>
      <c r="G63" s="1"/>
    </row>
    <row r="64" spans="1:7" ht="30.75" customHeight="1">
      <c r="A64" s="12" t="s">
        <v>68</v>
      </c>
      <c r="B64" s="13" t="s">
        <v>99</v>
      </c>
      <c r="C64" s="12" t="s">
        <v>9</v>
      </c>
      <c r="D64" s="14">
        <v>12</v>
      </c>
      <c r="E64" s="15">
        <v>45500</v>
      </c>
      <c r="F64" s="15">
        <f t="shared" si="3"/>
        <v>546000</v>
      </c>
      <c r="G64" s="1"/>
    </row>
    <row r="65" spans="1:7" ht="18">
      <c r="A65" s="18">
        <v>14</v>
      </c>
      <c r="B65" s="19" t="s">
        <v>18</v>
      </c>
      <c r="C65" s="12"/>
      <c r="D65" s="16"/>
      <c r="E65" s="16"/>
      <c r="F65" s="15"/>
      <c r="G65" s="1"/>
    </row>
    <row r="66" spans="1:7" ht="18">
      <c r="A66" s="12" t="s">
        <v>24</v>
      </c>
      <c r="B66" s="16" t="s">
        <v>19</v>
      </c>
      <c r="C66" s="12" t="s">
        <v>20</v>
      </c>
      <c r="D66" s="14">
        <v>1</v>
      </c>
      <c r="E66" s="15">
        <v>150000</v>
      </c>
      <c r="F66" s="15">
        <f t="shared" si="3"/>
        <v>150000</v>
      </c>
      <c r="G66" s="1"/>
    </row>
    <row r="67" spans="1:7" ht="18">
      <c r="A67" s="12"/>
      <c r="B67" s="19" t="s">
        <v>25</v>
      </c>
      <c r="C67" s="10"/>
      <c r="D67" s="10"/>
      <c r="E67" s="10"/>
      <c r="F67" s="22">
        <f>SUM(F11:F66)</f>
        <v>54423220</v>
      </c>
      <c r="G67" s="1"/>
    </row>
    <row r="68" spans="1:7" ht="18">
      <c r="A68" s="12"/>
      <c r="B68" s="19" t="s">
        <v>105</v>
      </c>
      <c r="C68" s="10"/>
      <c r="D68" s="10"/>
      <c r="E68" s="10"/>
      <c r="F68" s="15">
        <f>+F67*0.25</f>
        <v>13605805</v>
      </c>
      <c r="G68" s="1"/>
    </row>
    <row r="69" spans="1:7" ht="18">
      <c r="A69" s="12"/>
      <c r="B69" s="19" t="s">
        <v>106</v>
      </c>
      <c r="C69" s="10"/>
      <c r="D69" s="10"/>
      <c r="E69" s="10"/>
      <c r="F69" s="15">
        <f>+F68+F67</f>
        <v>68029025</v>
      </c>
      <c r="G69" s="1"/>
    </row>
    <row r="70" spans="1:7" ht="18">
      <c r="A70" s="11"/>
      <c r="B70" s="9" t="s">
        <v>107</v>
      </c>
      <c r="C70" s="10"/>
      <c r="D70" s="10"/>
      <c r="E70" s="10"/>
      <c r="F70" s="15">
        <f>+(F67*0.05)*0.16</f>
        <v>435385.76</v>
      </c>
      <c r="G70" s="1"/>
    </row>
    <row r="71" spans="1:7" ht="18">
      <c r="A71" s="11"/>
      <c r="B71" s="9" t="s">
        <v>26</v>
      </c>
      <c r="C71" s="10"/>
      <c r="D71" s="10"/>
      <c r="E71" s="10"/>
      <c r="F71" s="22">
        <f>+F70+F69</f>
        <v>68464410.76</v>
      </c>
      <c r="G71" s="1"/>
    </row>
    <row r="72" spans="1:7" ht="18">
      <c r="A72" s="23"/>
      <c r="B72" s="23"/>
      <c r="C72" s="24"/>
      <c r="D72" s="24"/>
      <c r="E72" s="24"/>
      <c r="F72" s="25"/>
      <c r="G72" s="1"/>
    </row>
    <row r="73" spans="1:7" s="30" customFormat="1" ht="12.75">
      <c r="A73" s="29" t="s">
        <v>112</v>
      </c>
      <c r="B73" s="29"/>
      <c r="C73" s="29"/>
      <c r="D73" s="29"/>
      <c r="E73" s="29"/>
      <c r="F73" s="29"/>
      <c r="G73" s="7"/>
    </row>
    <row r="74" spans="1:7" s="30" customFormat="1" ht="12.75">
      <c r="A74" s="31" t="s">
        <v>113</v>
      </c>
      <c r="B74" s="31"/>
      <c r="C74" s="32"/>
      <c r="D74" s="32"/>
      <c r="E74" s="32"/>
      <c r="F74" s="32"/>
      <c r="G74" s="33"/>
    </row>
    <row r="75" spans="1:7" ht="12.75">
      <c r="A75" s="2"/>
      <c r="B75" s="2"/>
      <c r="C75" s="2"/>
      <c r="D75" s="2"/>
      <c r="E75" s="2"/>
      <c r="F75" s="22">
        <v>68464410.76</v>
      </c>
      <c r="G75" s="3"/>
    </row>
    <row r="76" spans="1:7" ht="12.75">
      <c r="A76" s="2"/>
      <c r="B76" s="2"/>
      <c r="C76" s="2"/>
      <c r="D76" s="2"/>
      <c r="E76" s="2"/>
      <c r="F76" s="2"/>
      <c r="G76" s="3"/>
    </row>
    <row r="77" spans="1:7" ht="12.75">
      <c r="A77" s="2"/>
      <c r="B77" s="2"/>
      <c r="C77" s="2"/>
      <c r="D77" s="2"/>
      <c r="E77" s="2"/>
      <c r="F77" s="2"/>
      <c r="G77" s="3"/>
    </row>
    <row r="78" ht="12.75">
      <c r="A78" s="4"/>
    </row>
    <row r="79" spans="1:2" ht="12.75">
      <c r="A79" s="4"/>
      <c r="B79" t="s">
        <v>100</v>
      </c>
    </row>
    <row r="80" spans="1:2" ht="12.75">
      <c r="A80" s="5"/>
      <c r="B80" t="s">
        <v>101</v>
      </c>
    </row>
    <row r="81" spans="1:2" ht="12.75">
      <c r="A81" s="6"/>
      <c r="B81" t="s">
        <v>114</v>
      </c>
    </row>
    <row r="82" ht="12.75">
      <c r="A82" s="6"/>
    </row>
  </sheetData>
  <sheetProtection/>
  <mergeCells count="4">
    <mergeCell ref="A5:F5"/>
    <mergeCell ref="A8:F8"/>
    <mergeCell ref="E6:F6"/>
    <mergeCell ref="A7:F7"/>
  </mergeCells>
  <printOptions horizontalCentered="1"/>
  <pageMargins left="0.7480314960629921" right="0.7480314960629921" top="0.3937007874015748" bottom="0.3937007874015748" header="0" footer="0"/>
  <pageSetup horizontalDpi="120" verticalDpi="120" orientation="portrait" scale="9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SPAWN1</dc:creator>
  <cp:keywords/>
  <dc:description/>
  <cp:lastModifiedBy>UNICAUCA</cp:lastModifiedBy>
  <cp:lastPrinted>2011-09-23T15:15:00Z</cp:lastPrinted>
  <dcterms:created xsi:type="dcterms:W3CDTF">2080-10-17T05:22:44Z</dcterms:created>
  <dcterms:modified xsi:type="dcterms:W3CDTF">2011-10-10T22:27:39Z</dcterms:modified>
  <cp:category/>
  <cp:version/>
  <cp:contentType/>
  <cp:contentStatus/>
</cp:coreProperties>
</file>